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3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<sst xmlns="http://schemas.openxmlformats.org/spreadsheetml/2006/main" count="91" uniqueCount="60">
  <si>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Konsolide Olmayan (Bireysel) Finansal Tablo Ana Hesap Kalemleri</t>
  </si>
  <si>
    <t>İlgili Düzenleme</t>
  </si>
  <si>
    <t>Cari Dönem (TL)</t>
  </si>
  <si>
    <t>Önceki Dönem (TL)</t>
  </si>
  <si>
    <t>Para ve Sermaye Piyasası Araçları</t>
  </si>
  <si>
    <t>Gayrimenkuller,Gayrimenkule Dayalı Projeler,Gayrimenkule Dayalı Haklar</t>
  </si>
  <si>
    <t>İştirakler</t>
  </si>
  <si>
    <t>İlişkili Taraflardan Alacaklar (Ticari Olmayan)</t>
  </si>
  <si>
    <t>Diğer Varlıklar</t>
  </si>
  <si>
    <t>Finansal Borçlar</t>
  </si>
  <si>
    <t>Diğer Finansal Yükümlülükler</t>
  </si>
  <si>
    <t>İlişkili Taraflara Borçlar (Ticari Olmayan)</t>
  </si>
  <si>
    <t>Özkaynaklar</t>
  </si>
  <si>
    <t>Toplam Kaynaklar</t>
  </si>
  <si>
    <t>D</t>
  </si>
  <si>
    <t>İ</t>
  </si>
  <si>
    <t>H</t>
  </si>
  <si>
    <t>G</t>
  </si>
  <si>
    <t>F</t>
  </si>
  <si>
    <t>E</t>
  </si>
  <si>
    <t>A</t>
  </si>
  <si>
    <t>B</t>
  </si>
  <si>
    <t>C</t>
  </si>
  <si>
    <t>Konsolide Olamayan (Bireysel) Diğer Finansal Bilgiler</t>
  </si>
  <si>
    <t>Vadeli/Vadesiz TL/Döviz</t>
  </si>
  <si>
    <t>Yabancı Sermaye Piyasası Araçları</t>
  </si>
  <si>
    <t>Yabancı Gayrimenkuller,Gayrimenkule Dayalı Projeler,Gayrimenkule Dayalı Haklar</t>
  </si>
  <si>
    <t>Atıl Tutulan Arsa/Araziler</t>
  </si>
  <si>
    <t>Yabancı İştirakler</t>
  </si>
  <si>
    <t>İşletmeci Şirkete İştirak</t>
  </si>
  <si>
    <t>Gayrinakdi Krediler</t>
  </si>
  <si>
    <t>A1</t>
  </si>
  <si>
    <t>A2</t>
  </si>
  <si>
    <t>A3</t>
  </si>
  <si>
    <t>B1</t>
  </si>
  <si>
    <t>B2</t>
  </si>
  <si>
    <t>C1</t>
  </si>
  <si>
    <t>C2</t>
  </si>
  <si>
    <t>J</t>
  </si>
  <si>
    <t>K</t>
  </si>
  <si>
    <t>Portföy Sınırlamaları</t>
  </si>
  <si>
    <t>Üzerinde proje geliştirilecek mülkiyeti ortaklığa ait olmayan ipotekli arsaların ipotek bedelleri</t>
  </si>
  <si>
    <t>Yabancı Gayrimenkuller,Gayrimenkule Dayalı Projeler,Gayrimenkule Dayalı Haklar,İştirakler,
Sermaye Piyasası Araçları</t>
  </si>
  <si>
    <t>Borçlanma Sınırı</t>
  </si>
  <si>
    <t>Asgari /Azami 
Oran</t>
  </si>
  <si>
    <t>Seri:VI, No:11, Md.27/(b)</t>
  </si>
  <si>
    <t>Seri:VI, No:11, Md.27/(a)</t>
  </si>
  <si>
    <t>Seri:VI, No:11, Md.24/(g)</t>
  </si>
  <si>
    <t>Seri:VI, No:11, Md.4/(i)</t>
  </si>
  <si>
    <t>Seri:VI, No:11, Md.35</t>
  </si>
  <si>
    <t>Seri:VI, No:11, Md.25/(n)</t>
  </si>
  <si>
    <t>Seri:VI, No:11, Md.27/(c)</t>
  </si>
  <si>
    <t>Seri:VI, No:11, Md.27/(d)</t>
  </si>
  <si>
    <t>Seri:VI, No:11, Md.32/A</t>
  </si>
  <si>
    <t>Seri:VI, No:11, Md.27/(a),(b)</t>
  </si>
  <si>
    <t>Toplam Varlıklar (Aktif Toplamı)</t>
  </si>
  <si>
    <t>Finansal Kiralama Borçları</t>
  </si>
  <si>
    <t>Diğer Kaynaklar</t>
  </si>
  <si>
    <t>Para Ve Sermaye Piyasası Araçlarının 3 yıllık Gayrimenkul Ödemeleri İçin Tutulan Kısmı</t>
  </si>
  <si>
    <t>EK DİPNOT: PORTFÖY SINIRLAMALARINA UYUMUN KONTROLÜ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</si>
</sst>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7" borderId="6" applyNumberFormat="0" applyAlignment="0" applyProtection="0"/>
    <xf numFmtId="0" fontId="11" fillId="16" borderId="6" applyNumberFormat="0" applyAlignment="0" applyProtection="0"/>
    <xf numFmtId="0" fontId="13" fillId="17" borderId="7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18" borderId="8" applyNumberFormat="0" applyFont="0" applyAlignment="0" applyProtection="0"/>
    <xf numFmtId="0" fontId="8" fillId="1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16" borderId="13" xfId="0" applyFill="1" applyBorder="1" applyAlignment="1">
      <alignment/>
    </xf>
    <xf numFmtId="0" fontId="0" fillId="16" borderId="0" xfId="0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/>
    </xf>
    <xf numFmtId="9" fontId="0" fillId="0" borderId="13" xfId="60" applyFont="1" applyBorder="1" applyAlignment="1">
      <alignment horizontal="center"/>
    </xf>
    <xf numFmtId="9" fontId="0" fillId="0" borderId="13" xfId="60" applyFont="1" applyBorder="1" applyAlignment="1">
      <alignment horizontal="center"/>
    </xf>
    <xf numFmtId="9" fontId="0" fillId="0" borderId="14" xfId="60" applyFont="1" applyBorder="1" applyAlignment="1">
      <alignment horizontal="center"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 horizontal="center"/>
    </xf>
    <xf numFmtId="3" fontId="0" fillId="24" borderId="13" xfId="0" applyNumberForma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5.7109375" style="2" customWidth="1"/>
    <col min="2" max="2" width="77.140625" style="0" customWidth="1"/>
    <col min="3" max="3" width="24.7109375" style="0" bestFit="1" customWidth="1"/>
    <col min="4" max="4" width="15.8515625" style="0" bestFit="1" customWidth="1"/>
    <col min="5" max="5" width="18.57421875" style="0" bestFit="1" customWidth="1"/>
    <col min="6" max="6" width="14.140625" style="0" customWidth="1"/>
  </cols>
  <sheetData>
    <row r="2" ht="12.75">
      <c r="B2" s="35" t="s">
        <v>59</v>
      </c>
    </row>
    <row r="3" spans="4:5" ht="12.75">
      <c r="D3" s="16" t="s">
        <v>2</v>
      </c>
      <c r="E3" s="16" t="s">
        <v>3</v>
      </c>
    </row>
    <row r="4" spans="1:5" ht="25.5" customHeight="1">
      <c r="A4" s="10"/>
      <c r="B4" s="1" t="s">
        <v>0</v>
      </c>
      <c r="C4" s="16" t="s">
        <v>1</v>
      </c>
      <c r="D4" s="36">
        <v>40816</v>
      </c>
      <c r="E4" s="36">
        <v>40543</v>
      </c>
    </row>
    <row r="5" spans="1:5" ht="12.75">
      <c r="A5" s="3" t="s">
        <v>20</v>
      </c>
      <c r="B5" s="5" t="s">
        <v>4</v>
      </c>
      <c r="C5" s="5" t="s">
        <v>45</v>
      </c>
      <c r="D5" s="37">
        <v>460907</v>
      </c>
      <c r="E5" s="26">
        <f>697+1622+291358</f>
        <v>293677</v>
      </c>
    </row>
    <row r="6" spans="1:5" ht="12.75">
      <c r="A6" s="3" t="s">
        <v>21</v>
      </c>
      <c r="B6" s="5" t="s">
        <v>5</v>
      </c>
      <c r="C6" s="5" t="s">
        <v>46</v>
      </c>
      <c r="D6" s="37">
        <v>8179208</v>
      </c>
      <c r="E6" s="26">
        <v>8482178</v>
      </c>
    </row>
    <row r="7" spans="1:5" ht="12.75">
      <c r="A7" s="3" t="s">
        <v>22</v>
      </c>
      <c r="B7" s="5" t="s">
        <v>6</v>
      </c>
      <c r="C7" s="5" t="s">
        <v>45</v>
      </c>
      <c r="D7" s="37">
        <v>0</v>
      </c>
      <c r="E7" s="26">
        <v>0</v>
      </c>
    </row>
    <row r="8" spans="1:5" ht="12.75">
      <c r="A8" s="3"/>
      <c r="B8" s="5" t="s">
        <v>7</v>
      </c>
      <c r="C8" s="5" t="s">
        <v>47</v>
      </c>
      <c r="D8" s="37">
        <v>0</v>
      </c>
      <c r="E8" s="26">
        <v>0</v>
      </c>
    </row>
    <row r="9" spans="1:5" ht="12.75">
      <c r="A9" s="3"/>
      <c r="B9" s="6" t="s">
        <v>8</v>
      </c>
      <c r="C9" s="24"/>
      <c r="D9" s="37">
        <f>100+612+657469+1087+9490+572</f>
        <v>669330</v>
      </c>
      <c r="E9" s="26">
        <f>13342+647837+1083+10072</f>
        <v>672334</v>
      </c>
    </row>
    <row r="10" spans="1:6" ht="12.75">
      <c r="A10" s="3" t="s">
        <v>14</v>
      </c>
      <c r="B10" s="6" t="s">
        <v>55</v>
      </c>
      <c r="C10" s="5" t="s">
        <v>48</v>
      </c>
      <c r="D10" s="29">
        <f>SUM(D5:D9)</f>
        <v>9309445</v>
      </c>
      <c r="E10" s="29">
        <f>SUM(E5:E9)</f>
        <v>9448189</v>
      </c>
      <c r="F10" s="30"/>
    </row>
    <row r="11" spans="1:5" ht="12.75">
      <c r="A11" s="3" t="s">
        <v>19</v>
      </c>
      <c r="B11" s="5" t="s">
        <v>9</v>
      </c>
      <c r="C11" s="5" t="s">
        <v>49</v>
      </c>
      <c r="D11" s="37">
        <v>0</v>
      </c>
      <c r="E11" s="26">
        <v>0</v>
      </c>
    </row>
    <row r="12" spans="1:5" ht="12.75">
      <c r="A12" s="3" t="s">
        <v>18</v>
      </c>
      <c r="B12" s="5" t="s">
        <v>10</v>
      </c>
      <c r="C12" s="5" t="s">
        <v>49</v>
      </c>
      <c r="D12" s="37">
        <v>0</v>
      </c>
      <c r="E12" s="26">
        <v>0</v>
      </c>
    </row>
    <row r="13" spans="1:5" ht="12.75">
      <c r="A13" s="3" t="s">
        <v>17</v>
      </c>
      <c r="B13" s="7" t="s">
        <v>56</v>
      </c>
      <c r="C13" s="5" t="s">
        <v>49</v>
      </c>
      <c r="D13" s="37">
        <v>0</v>
      </c>
      <c r="E13" s="26">
        <v>0</v>
      </c>
    </row>
    <row r="14" spans="1:5" ht="12.75">
      <c r="A14" s="3" t="s">
        <v>16</v>
      </c>
      <c r="B14" s="5" t="s">
        <v>11</v>
      </c>
      <c r="C14" s="5" t="s">
        <v>47</v>
      </c>
      <c r="D14" s="37">
        <v>0</v>
      </c>
      <c r="E14" s="26">
        <v>0</v>
      </c>
    </row>
    <row r="15" spans="1:5" ht="12.75">
      <c r="A15" s="3" t="s">
        <v>15</v>
      </c>
      <c r="B15" s="7" t="s">
        <v>12</v>
      </c>
      <c r="C15" s="5" t="s">
        <v>49</v>
      </c>
      <c r="D15" s="37">
        <v>9284103</v>
      </c>
      <c r="E15" s="26">
        <v>9428367</v>
      </c>
    </row>
    <row r="16" spans="1:5" ht="12.75">
      <c r="A16" s="3"/>
      <c r="B16" s="6" t="s">
        <v>57</v>
      </c>
      <c r="C16" s="25"/>
      <c r="D16" s="37">
        <f>132+11914+7342+5954</f>
        <v>25342</v>
      </c>
      <c r="E16" s="26">
        <f>4852+7619+5536+1815</f>
        <v>19822</v>
      </c>
    </row>
    <row r="17" spans="1:6" ht="12.75">
      <c r="A17" s="4" t="s">
        <v>14</v>
      </c>
      <c r="B17" s="8" t="s">
        <v>13</v>
      </c>
      <c r="C17" s="5" t="s">
        <v>48</v>
      </c>
      <c r="D17" s="31">
        <f>SUM(D11:D16)</f>
        <v>9309445</v>
      </c>
      <c r="E17" s="31">
        <f>SUM(E11:E16)</f>
        <v>9448189</v>
      </c>
      <c r="F17" s="30"/>
    </row>
    <row r="18" spans="1:5" ht="25.5" customHeight="1">
      <c r="A18" s="16"/>
      <c r="B18" s="1" t="s">
        <v>23</v>
      </c>
      <c r="C18" s="1" t="s">
        <v>1</v>
      </c>
      <c r="D18" s="28" t="s">
        <v>2</v>
      </c>
      <c r="E18" s="28" t="s">
        <v>3</v>
      </c>
    </row>
    <row r="19" spans="1:5" ht="12.75">
      <c r="A19" s="12" t="s">
        <v>31</v>
      </c>
      <c r="B19" s="14" t="s">
        <v>58</v>
      </c>
      <c r="C19" s="5" t="s">
        <v>45</v>
      </c>
      <c r="D19" s="26">
        <v>0</v>
      </c>
      <c r="E19" s="26">
        <v>0</v>
      </c>
    </row>
    <row r="20" spans="1:5" ht="12.75">
      <c r="A20" s="12" t="s">
        <v>32</v>
      </c>
      <c r="B20" s="14" t="s">
        <v>24</v>
      </c>
      <c r="C20" s="5" t="s">
        <v>45</v>
      </c>
      <c r="D20" s="26">
        <v>460907</v>
      </c>
      <c r="E20" s="26">
        <f>697+1622+291358</f>
        <v>293677</v>
      </c>
    </row>
    <row r="21" spans="1:5" ht="12.75">
      <c r="A21" s="12" t="s">
        <v>33</v>
      </c>
      <c r="B21" s="14" t="s">
        <v>25</v>
      </c>
      <c r="C21" s="5" t="s">
        <v>51</v>
      </c>
      <c r="D21" s="26">
        <v>0</v>
      </c>
      <c r="E21" s="26">
        <v>0</v>
      </c>
    </row>
    <row r="22" spans="1:5" ht="12.75">
      <c r="A22" s="12" t="s">
        <v>34</v>
      </c>
      <c r="B22" s="14" t="s">
        <v>26</v>
      </c>
      <c r="C22" s="5" t="s">
        <v>51</v>
      </c>
      <c r="D22" s="26">
        <v>0</v>
      </c>
      <c r="E22" s="26">
        <v>0</v>
      </c>
    </row>
    <row r="23" spans="1:5" ht="12.75">
      <c r="A23" s="12" t="s">
        <v>35</v>
      </c>
      <c r="B23" s="14" t="s">
        <v>27</v>
      </c>
      <c r="C23" s="5" t="s">
        <v>52</v>
      </c>
      <c r="D23" s="26">
        <v>0</v>
      </c>
      <c r="E23" s="26">
        <v>0</v>
      </c>
    </row>
    <row r="24" spans="1:5" ht="12.75">
      <c r="A24" s="12" t="s">
        <v>36</v>
      </c>
      <c r="B24" s="14" t="s">
        <v>28</v>
      </c>
      <c r="C24" s="5" t="s">
        <v>51</v>
      </c>
      <c r="D24" s="26">
        <v>0</v>
      </c>
      <c r="E24" s="26">
        <v>0</v>
      </c>
    </row>
    <row r="25" spans="1:5" ht="12.75">
      <c r="A25" s="12" t="s">
        <v>37</v>
      </c>
      <c r="B25" s="14" t="s">
        <v>29</v>
      </c>
      <c r="C25" s="5" t="s">
        <v>53</v>
      </c>
      <c r="D25" s="26">
        <v>0</v>
      </c>
      <c r="E25" s="26">
        <v>0</v>
      </c>
    </row>
    <row r="26" spans="1:5" ht="12.75">
      <c r="A26" s="12" t="s">
        <v>38</v>
      </c>
      <c r="B26" s="14" t="s">
        <v>30</v>
      </c>
      <c r="C26" s="5" t="s">
        <v>49</v>
      </c>
      <c r="D26" s="26">
        <v>0</v>
      </c>
      <c r="E26" s="26">
        <v>0</v>
      </c>
    </row>
    <row r="27" spans="1:5" ht="12.75">
      <c r="A27" s="13" t="s">
        <v>39</v>
      </c>
      <c r="B27" s="15" t="s">
        <v>41</v>
      </c>
      <c r="C27" s="5" t="s">
        <v>50</v>
      </c>
      <c r="D27" s="27">
        <v>0</v>
      </c>
      <c r="E27" s="27">
        <v>0</v>
      </c>
    </row>
    <row r="28" spans="1:6" ht="25.5" customHeight="1">
      <c r="A28" s="16"/>
      <c r="B28" s="22" t="s">
        <v>40</v>
      </c>
      <c r="C28" s="1" t="s">
        <v>1</v>
      </c>
      <c r="D28" s="28" t="s">
        <v>2</v>
      </c>
      <c r="E28" s="28" t="s">
        <v>3</v>
      </c>
      <c r="F28" s="23" t="s">
        <v>44</v>
      </c>
    </row>
    <row r="29" spans="1:6" ht="12.75">
      <c r="A29" s="12">
        <v>1</v>
      </c>
      <c r="B29" s="14" t="s">
        <v>41</v>
      </c>
      <c r="C29" s="20" t="s">
        <v>50</v>
      </c>
      <c r="D29" s="32">
        <f>(D27/D17)</f>
        <v>0</v>
      </c>
      <c r="E29" s="32">
        <f>(E27/E17)</f>
        <v>0</v>
      </c>
      <c r="F29" s="33">
        <v>0.1</v>
      </c>
    </row>
    <row r="30" spans="1:6" ht="12.75">
      <c r="A30" s="12">
        <v>2</v>
      </c>
      <c r="B30" s="5" t="s">
        <v>5</v>
      </c>
      <c r="C30" s="5" t="s">
        <v>54</v>
      </c>
      <c r="D30" s="33">
        <f>(D6+D19)/D17</f>
        <v>0.8785924402582539</v>
      </c>
      <c r="E30" s="33">
        <f>(E6+E19)/E17</f>
        <v>0.8977570198902668</v>
      </c>
      <c r="F30" s="33">
        <v>0.5</v>
      </c>
    </row>
    <row r="31" spans="1:6" ht="12.75">
      <c r="A31" s="12">
        <v>3</v>
      </c>
      <c r="B31" s="5" t="s">
        <v>4</v>
      </c>
      <c r="C31" s="5" t="s">
        <v>45</v>
      </c>
      <c r="D31" s="33">
        <f>(D5+D7-D19)/D17</f>
        <v>0.04950961093813863</v>
      </c>
      <c r="E31" s="33">
        <f>(E5+E7-E19)/E17</f>
        <v>0.03108288794815599</v>
      </c>
      <c r="F31" s="33">
        <v>0.5</v>
      </c>
    </row>
    <row r="32" spans="1:6" s="21" customFormat="1" ht="38.25">
      <c r="A32" s="12">
        <v>4</v>
      </c>
      <c r="B32" s="17" t="s">
        <v>42</v>
      </c>
      <c r="C32" s="5" t="s">
        <v>51</v>
      </c>
      <c r="D32" s="32">
        <f>(D21+D22+D24)/D17</f>
        <v>0</v>
      </c>
      <c r="E32" s="32">
        <f>(E21+E22+E24)/E17</f>
        <v>0</v>
      </c>
      <c r="F32" s="33">
        <v>0.49</v>
      </c>
    </row>
    <row r="33" spans="1:6" ht="12.75">
      <c r="A33" s="12">
        <v>5</v>
      </c>
      <c r="B33" s="18" t="s">
        <v>27</v>
      </c>
      <c r="C33" s="5" t="s">
        <v>52</v>
      </c>
      <c r="D33" s="33">
        <f>D23/D10</f>
        <v>0</v>
      </c>
      <c r="E33" s="33">
        <f>E23/E10</f>
        <v>0</v>
      </c>
      <c r="F33" s="33">
        <v>0.2</v>
      </c>
    </row>
    <row r="34" spans="1:6" ht="12.75">
      <c r="A34" s="12">
        <v>6</v>
      </c>
      <c r="B34" s="18" t="s">
        <v>29</v>
      </c>
      <c r="C34" s="5" t="s">
        <v>53</v>
      </c>
      <c r="D34" s="33">
        <f>D25/D17</f>
        <v>0</v>
      </c>
      <c r="E34" s="33">
        <f>E25/E17</f>
        <v>0</v>
      </c>
      <c r="F34" s="33">
        <v>0.1</v>
      </c>
    </row>
    <row r="35" spans="1:6" ht="12.75">
      <c r="A35" s="12">
        <v>7</v>
      </c>
      <c r="B35" s="18" t="s">
        <v>43</v>
      </c>
      <c r="C35" s="5" t="s">
        <v>49</v>
      </c>
      <c r="D35" s="33">
        <f>(D11+D12+D13+D14+D26)/D15</f>
        <v>0</v>
      </c>
      <c r="E35" s="33">
        <f>(E11+E12+E13+E14+E26)/E15</f>
        <v>0</v>
      </c>
      <c r="F35" s="33">
        <v>5</v>
      </c>
    </row>
    <row r="36" spans="1:6" ht="12.75">
      <c r="A36" s="13">
        <v>8</v>
      </c>
      <c r="B36" s="19" t="s">
        <v>24</v>
      </c>
      <c r="C36" s="9" t="s">
        <v>45</v>
      </c>
      <c r="D36" s="34">
        <f>(D20-D19)/D17</f>
        <v>0.04950961093813863</v>
      </c>
      <c r="E36" s="34">
        <f>(E20-E19)/E17</f>
        <v>0.03108288794815599</v>
      </c>
      <c r="F36" s="34">
        <v>0.1</v>
      </c>
    </row>
    <row r="37" ht="12.75">
      <c r="B3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hiskipci</cp:lastModifiedBy>
  <cp:lastPrinted>2011-10-19T08:18:04Z</cp:lastPrinted>
  <dcterms:created xsi:type="dcterms:W3CDTF">1999-05-26T11:21:22Z</dcterms:created>
  <dcterms:modified xsi:type="dcterms:W3CDTF">2011-10-26T07:15:07Z</dcterms:modified>
  <cp:category/>
  <cp:version/>
  <cp:contentType/>
  <cp:contentStatus/>
</cp:coreProperties>
</file>